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125"/>
  </bookViews>
  <sheets>
    <sheet name="附件2_始兴县贷款贴息明细表" sheetId="1" r:id="rId1"/>
    <sheet name="主体类型" sheetId="2" state="hidden" r:id="rId2"/>
    <sheet name="2024年_韶关市贷款贴息明细表" sheetId="3" state="hidden" r:id="rId3"/>
  </sheets>
  <definedNames>
    <definedName name="_xlnm._FilterDatabase" localSheetId="0" hidden="1">附件2_始兴县贷款贴息明细表!$A$1:$N$10</definedName>
  </definedNames>
  <calcPr calcId="144525" concurrentCalc="0"/>
</workbook>
</file>

<file path=xl/sharedStrings.xml><?xml version="1.0" encoding="utf-8"?>
<sst xmlns="http://schemas.openxmlformats.org/spreadsheetml/2006/main" count="47">
  <si>
    <t>附件2：始兴县2023年-2024年上半年现代设施农业贷款贴息审核情况明细表</t>
  </si>
  <si>
    <t>单位：万元</t>
  </si>
  <si>
    <t>序号</t>
  </si>
  <si>
    <t>贴息对象名称</t>
  </si>
  <si>
    <t>建设项目名称</t>
  </si>
  <si>
    <t>贴息时间</t>
  </si>
  <si>
    <t>贷款金额</t>
  </si>
  <si>
    <t>实际用于帖息范围的贷款金额</t>
  </si>
  <si>
    <t>贴息时间内利息</t>
  </si>
  <si>
    <t>已拨付贴息金额</t>
  </si>
  <si>
    <t>核减情况（较实际贴息额）</t>
  </si>
  <si>
    <t>审核结果</t>
  </si>
  <si>
    <t>核减贷款金额</t>
  </si>
  <si>
    <t>核减已拨付贴息金额</t>
  </si>
  <si>
    <t>核减原因</t>
  </si>
  <si>
    <t>符合贴息条件贷款金额</t>
  </si>
  <si>
    <t>审核贴息金额</t>
  </si>
  <si>
    <t>备注</t>
  </si>
  <si>
    <t>一</t>
  </si>
  <si>
    <t>韶关市</t>
  </si>
  <si>
    <t>韶关粤北兄弟农业科技发展有限公司</t>
  </si>
  <si>
    <t>智能化水稻育秧中心</t>
  </si>
  <si>
    <t>2023年1月1日至2023年12月31日</t>
  </si>
  <si>
    <t>2024年1月1日至2024年6月30日</t>
  </si>
  <si>
    <t>始兴县金马农业发展有限公司</t>
  </si>
  <si>
    <t>建设稻谷烘干加工厂</t>
  </si>
  <si>
    <t>始兴县樱弘农业科技有限公司</t>
  </si>
  <si>
    <t>始兴县1000亩春节大樱桃现代农业产业园</t>
  </si>
  <si>
    <t>核减161.85万元贷款资金用于购果树，不在贴息范围内</t>
  </si>
  <si>
    <t>大型企业</t>
  </si>
  <si>
    <t>中型企业</t>
  </si>
  <si>
    <t>小微企业</t>
  </si>
  <si>
    <t>个体工商户</t>
  </si>
  <si>
    <t>家庭农场</t>
  </si>
  <si>
    <t>家庭牧场</t>
  </si>
  <si>
    <t>合作社</t>
  </si>
  <si>
    <t>农村承包经营户</t>
  </si>
  <si>
    <t>自然人</t>
  </si>
  <si>
    <t>其他</t>
  </si>
  <si>
    <t>韶关市现代设施农业贷款贴息审核情况明细表</t>
  </si>
  <si>
    <t>广东省板岭原种猪场有限公司</t>
  </si>
  <si>
    <t>新丰板岭原种猪场改扩建项目</t>
  </si>
  <si>
    <t>广东省乐众农业科技发展有限公司</t>
  </si>
  <si>
    <t>乐众工业化循环水养殖</t>
  </si>
  <si>
    <t>用于基地建设且合同、发票、付款均对应的支出金额为25.00万元，其余支出证明资料不齐全,按25.00万元计算贴息额0.25万元。</t>
  </si>
  <si>
    <t>南雄市优源现代农业科技有限公司</t>
  </si>
  <si>
    <t>南雄黄金香印葡萄现代农业产业园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</si>
</sst>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* #,##0.000000_ ;_ * \-#,##0.000000_ ;_ * &quot;-&quot;??_ ;_ @_ "/>
    <numFmt numFmtId="177" formatCode="#,##0.0000_ "/>
    <numFmt numFmtId="178" formatCode="_ * #,##0.00000_ ;_ * \-#,##0.00000_ ;_ * &quot;-&quot;??_ ;_ @_ "/>
    <numFmt numFmtId="179" formatCode="_ * #,##0.0000_ ;_ * \-#,##0.00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80" formatCode="#,##0.000000_ "/>
    <numFmt numFmtId="181" formatCode="0.0000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Microsoft YaHei"/>
      <charset val="134"/>
    </font>
    <font>
      <sz val="10"/>
      <name val="Microsoft YaHei"/>
      <charset val="134"/>
    </font>
    <font>
      <b/>
      <sz val="11"/>
      <name val="Microsoft YaHei"/>
      <charset val="134"/>
    </font>
    <font>
      <b/>
      <sz val="10"/>
      <name val="Microsoft YaHei"/>
      <charset val="134"/>
    </font>
    <font>
      <sz val="10"/>
      <color rgb="FF000000"/>
      <name val="Microsoft YaHei"/>
      <charset val="134"/>
    </font>
    <font>
      <sz val="11"/>
      <name val="Microsoft YaHei"/>
      <charset val="134"/>
    </font>
    <font>
      <sz val="14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Microsoft YaHei"/>
      <charset val="134"/>
    </font>
    <font>
      <b/>
      <sz val="14"/>
      <name val="Microsoft YaHei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Microsoft YaHei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4" fillId="12" borderId="11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3" fontId="2" fillId="0" borderId="0" xfId="8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179" fontId="4" fillId="0" borderId="0" xfId="8" applyNumberFormat="1" applyFont="1" applyFill="1" applyAlignment="1">
      <alignment vertical="center" wrapText="1"/>
    </xf>
    <xf numFmtId="178" fontId="4" fillId="0" borderId="0" xfId="8" applyNumberFormat="1" applyFont="1" applyFill="1" applyAlignment="1">
      <alignment vertical="center" wrapText="1"/>
    </xf>
    <xf numFmtId="176" fontId="4" fillId="0" borderId="0" xfId="8" applyNumberFormat="1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9" fontId="5" fillId="0" borderId="1" xfId="8" applyNumberFormat="1" applyFont="1" applyFill="1" applyBorder="1" applyAlignment="1">
      <alignment horizontal="center" vertical="center" wrapText="1"/>
    </xf>
    <xf numFmtId="178" fontId="5" fillId="0" borderId="1" xfId="8" applyNumberFormat="1" applyFont="1" applyFill="1" applyBorder="1" applyAlignment="1">
      <alignment horizontal="center" vertical="center" wrapText="1"/>
    </xf>
    <xf numFmtId="176" fontId="5" fillId="0" borderId="1" xfId="8" applyNumberFormat="1" applyFont="1" applyFill="1" applyBorder="1" applyAlignment="1">
      <alignment horizontal="center" vertical="center" wrapText="1"/>
    </xf>
    <xf numFmtId="43" fontId="6" fillId="0" borderId="1" xfId="8" applyFont="1" applyFill="1" applyBorder="1" applyAlignment="1">
      <alignment horizontal="center" vertical="center" wrapText="1"/>
    </xf>
    <xf numFmtId="43" fontId="6" fillId="0" borderId="1" xfId="8" applyFont="1" applyBorder="1" applyAlignment="1">
      <alignment horizontal="center" vertical="center" wrapText="1"/>
    </xf>
    <xf numFmtId="179" fontId="6" fillId="0" borderId="1" xfId="8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9" fontId="7" fillId="0" borderId="1" xfId="8" applyNumberFormat="1" applyFont="1" applyFill="1" applyBorder="1" applyAlignment="1">
      <alignment horizontal="center" vertical="center" wrapText="1"/>
    </xf>
    <xf numFmtId="176" fontId="7" fillId="0" borderId="1" xfId="8" applyNumberFormat="1" applyFont="1" applyFill="1" applyBorder="1" applyAlignment="1">
      <alignment horizontal="center" vertical="center" wrapText="1"/>
    </xf>
    <xf numFmtId="177" fontId="4" fillId="0" borderId="0" xfId="0" applyNumberFormat="1" applyFont="1" applyFill="1" applyAlignment="1">
      <alignment vertical="center" wrapText="1"/>
    </xf>
    <xf numFmtId="177" fontId="4" fillId="0" borderId="0" xfId="0" applyNumberFormat="1" applyFont="1" applyFill="1" applyAlignment="1">
      <alignment horizontal="right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11" applyNumberFormat="1" applyFont="1" applyFill="1" applyBorder="1" applyAlignment="1">
      <alignment horizontal="center" vertical="center" wrapText="1"/>
    </xf>
    <xf numFmtId="179" fontId="6" fillId="0" borderId="1" xfId="8" applyNumberFormat="1" applyFont="1" applyFill="1" applyBorder="1" applyAlignment="1">
      <alignment horizontal="left" vertical="center" wrapText="1"/>
    </xf>
    <xf numFmtId="181" fontId="7" fillId="0" borderId="1" xfId="0" applyNumberFormat="1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0" xfId="0" applyFont="1" applyFill="1" applyAlignment="1">
      <alignment vertical="center"/>
    </xf>
    <xf numFmtId="43" fontId="10" fillId="0" borderId="0" xfId="8" applyFont="1" applyFill="1">
      <alignment vertical="center"/>
    </xf>
    <xf numFmtId="0" fontId="1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8" applyNumberFormat="1" applyFont="1" applyFill="1" applyBorder="1" applyAlignment="1">
      <alignment horizontal="center" vertical="center" wrapText="1"/>
    </xf>
    <xf numFmtId="178" fontId="13" fillId="0" borderId="1" xfId="8" applyNumberFormat="1" applyFont="1" applyFill="1" applyBorder="1" applyAlignment="1">
      <alignment horizontal="center" vertical="center" wrapText="1"/>
    </xf>
    <xf numFmtId="176" fontId="13" fillId="0" borderId="1" xfId="8" applyNumberFormat="1" applyFont="1" applyFill="1" applyBorder="1" applyAlignment="1">
      <alignment horizontal="center" vertical="center" wrapText="1"/>
    </xf>
    <xf numFmtId="43" fontId="14" fillId="0" borderId="1" xfId="8" applyFont="1" applyFill="1" applyBorder="1" applyAlignment="1">
      <alignment horizontal="center" vertical="center"/>
    </xf>
    <xf numFmtId="43" fontId="10" fillId="0" borderId="1" xfId="8" applyFont="1" applyFill="1" applyBorder="1" applyAlignment="1">
      <alignment vertical="center" wrapText="1"/>
    </xf>
    <xf numFmtId="43" fontId="10" fillId="0" borderId="1" xfId="8" applyFont="1" applyFill="1" applyBorder="1" applyAlignment="1">
      <alignment horizontal="left" vertical="center" wrapText="1"/>
    </xf>
    <xf numFmtId="179" fontId="10" fillId="0" borderId="1" xfId="8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179" fontId="15" fillId="0" borderId="1" xfId="8" applyNumberFormat="1" applyFont="1" applyFill="1" applyBorder="1" applyAlignment="1">
      <alignment horizontal="center" vertical="center" wrapText="1"/>
    </xf>
    <xf numFmtId="178" fontId="15" fillId="0" borderId="1" xfId="8" applyNumberFormat="1" applyFont="1" applyFill="1" applyBorder="1" applyAlignment="1">
      <alignment horizontal="center" vertical="center" wrapText="1"/>
    </xf>
    <xf numFmtId="176" fontId="15" fillId="0" borderId="1" xfId="8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179" fontId="4" fillId="0" borderId="0" xfId="8" applyNumberFormat="1" applyFont="1" applyFill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7" fontId="13" fillId="0" borderId="1" xfId="11" applyNumberFormat="1" applyFont="1" applyFill="1" applyBorder="1" applyAlignment="1">
      <alignment horizontal="center" vertical="center" wrapText="1"/>
    </xf>
    <xf numFmtId="181" fontId="10" fillId="0" borderId="1" xfId="8" applyNumberFormat="1" applyFont="1" applyFill="1" applyBorder="1" applyAlignment="1">
      <alignment vertical="center" wrapText="1"/>
    </xf>
    <xf numFmtId="177" fontId="10" fillId="0" borderId="1" xfId="8" applyNumberFormat="1" applyFont="1" applyFill="1" applyBorder="1">
      <alignment vertical="center"/>
    </xf>
    <xf numFmtId="180" fontId="10" fillId="0" borderId="1" xfId="8" applyNumberFormat="1" applyFont="1" applyFill="1" applyBorder="1">
      <alignment vertical="center"/>
    </xf>
    <xf numFmtId="43" fontId="10" fillId="0" borderId="1" xfId="8" applyFont="1" applyFill="1" applyBorder="1">
      <alignment vertical="center"/>
    </xf>
    <xf numFmtId="181" fontId="15" fillId="0" borderId="1" xfId="0" applyNumberFormat="1" applyFont="1" applyFill="1" applyBorder="1" applyAlignment="1">
      <alignment horizontal="left" vertical="center" wrapText="1"/>
    </xf>
    <xf numFmtId="177" fontId="15" fillId="0" borderId="1" xfId="0" applyNumberFormat="1" applyFont="1" applyFill="1" applyBorder="1" applyAlignment="1">
      <alignment horizontal="center" vertical="center" wrapText="1"/>
    </xf>
    <xf numFmtId="180" fontId="1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10"/>
  <sheetViews>
    <sheetView tabSelected="1" zoomScale="70" zoomScaleNormal="70" workbookViewId="0">
      <selection activeCell="E3" sqref="E3:E4"/>
    </sheetView>
  </sheetViews>
  <sheetFormatPr defaultColWidth="9" defaultRowHeight="13.5"/>
  <cols>
    <col min="1" max="1" width="5.675" customWidth="1"/>
    <col min="2" max="2" width="29.6333333333333" customWidth="1"/>
    <col min="3" max="3" width="30.175" customWidth="1"/>
    <col min="4" max="4" width="18.3916666666667" customWidth="1"/>
    <col min="5" max="5" width="16.625" customWidth="1"/>
    <col min="6" max="6" width="23.2083333333333" customWidth="1"/>
    <col min="7" max="7" width="14.25" customWidth="1"/>
    <col min="8" max="8" width="12.3416666666667" customWidth="1"/>
    <col min="9" max="9" width="12.5" customWidth="1"/>
    <col min="10" max="10" width="18.5666666666667" style="34" customWidth="1"/>
    <col min="11" max="11" width="32.1416666666667" customWidth="1"/>
    <col min="12" max="12" width="17.675" customWidth="1"/>
    <col min="13" max="13" width="14.0083333333333" customWidth="1"/>
    <col min="14" max="14" width="6.675" customWidth="1"/>
  </cols>
  <sheetData>
    <row r="1" s="1" customFormat="1" ht="39" customHeight="1" spans="1:14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="1" customFormat="1" ht="18.5" customHeight="1" spans="1:15">
      <c r="A2" s="4"/>
      <c r="B2" s="4"/>
      <c r="C2" s="5"/>
      <c r="D2" s="5"/>
      <c r="E2" s="6"/>
      <c r="F2" s="7"/>
      <c r="G2" s="6"/>
      <c r="H2" s="8"/>
      <c r="I2" s="6"/>
      <c r="J2" s="51"/>
      <c r="K2" s="5"/>
      <c r="L2" s="20"/>
      <c r="M2" s="21" t="s">
        <v>1</v>
      </c>
      <c r="N2" s="22"/>
      <c r="O2" s="23"/>
    </row>
    <row r="3" s="31" customFormat="1" ht="50" customHeight="1" spans="1:14">
      <c r="A3" s="36" t="s">
        <v>2</v>
      </c>
      <c r="B3" s="36" t="s">
        <v>3</v>
      </c>
      <c r="C3" s="36" t="s">
        <v>4</v>
      </c>
      <c r="D3" s="36" t="s">
        <v>5</v>
      </c>
      <c r="E3" s="37" t="s">
        <v>6</v>
      </c>
      <c r="F3" s="38" t="s">
        <v>7</v>
      </c>
      <c r="G3" s="37" t="s">
        <v>8</v>
      </c>
      <c r="H3" s="39" t="s">
        <v>9</v>
      </c>
      <c r="I3" s="36" t="s">
        <v>10</v>
      </c>
      <c r="J3" s="36"/>
      <c r="K3" s="36"/>
      <c r="L3" s="52" t="s">
        <v>11</v>
      </c>
      <c r="M3" s="52"/>
      <c r="N3" s="36"/>
    </row>
    <row r="4" s="31" customFormat="1" ht="50" customHeight="1" spans="1:14">
      <c r="A4" s="36"/>
      <c r="B4" s="36"/>
      <c r="C4" s="36"/>
      <c r="D4" s="36"/>
      <c r="E4" s="37"/>
      <c r="F4" s="38"/>
      <c r="G4" s="37"/>
      <c r="H4" s="39"/>
      <c r="I4" s="37" t="s">
        <v>12</v>
      </c>
      <c r="J4" s="37" t="s">
        <v>13</v>
      </c>
      <c r="K4" s="36" t="s">
        <v>14</v>
      </c>
      <c r="L4" s="52" t="s">
        <v>15</v>
      </c>
      <c r="M4" s="53" t="s">
        <v>16</v>
      </c>
      <c r="N4" s="36" t="s">
        <v>17</v>
      </c>
    </row>
    <row r="5" s="32" customFormat="1" ht="50" customHeight="1" spans="1:14">
      <c r="A5" s="40" t="s">
        <v>18</v>
      </c>
      <c r="B5" s="40" t="s">
        <v>19</v>
      </c>
      <c r="C5" s="41"/>
      <c r="D5" s="42"/>
      <c r="E5" s="43">
        <f>SUM(E6:E10)</f>
        <v>5690.17408</v>
      </c>
      <c r="F5" s="43">
        <f>SUM(F6:F10)</f>
        <v>5150.68</v>
      </c>
      <c r="G5" s="43">
        <f>SUM(G6:G10)</f>
        <v>68.19</v>
      </c>
      <c r="H5" s="43">
        <f>SUM(H6:H10)</f>
        <v>29.81</v>
      </c>
      <c r="I5" s="43">
        <f>SUM(I6:I10)</f>
        <v>323.7</v>
      </c>
      <c r="J5" s="43">
        <f>SUM(J6:J10)</f>
        <v>1.67</v>
      </c>
      <c r="K5" s="54"/>
      <c r="L5" s="55">
        <f>SUM(L6:L10)</f>
        <v>4826.98</v>
      </c>
      <c r="M5" s="56">
        <f>SUM(M6:M10)</f>
        <v>28.14</v>
      </c>
      <c r="N5" s="57"/>
    </row>
    <row r="6" s="33" customFormat="1" ht="50" customHeight="1" spans="1:14">
      <c r="A6" s="44">
        <v>1</v>
      </c>
      <c r="B6" s="45" t="s">
        <v>20</v>
      </c>
      <c r="C6" s="46" t="s">
        <v>21</v>
      </c>
      <c r="D6" s="45" t="s">
        <v>22</v>
      </c>
      <c r="E6" s="47">
        <v>229.1488</v>
      </c>
      <c r="F6" s="48">
        <v>229.15</v>
      </c>
      <c r="G6" s="47">
        <v>9.51</v>
      </c>
      <c r="H6" s="49">
        <v>4.04</v>
      </c>
      <c r="I6" s="47"/>
      <c r="J6" s="47"/>
      <c r="K6" s="58"/>
      <c r="L6" s="59">
        <f>F6-I6</f>
        <v>229.15</v>
      </c>
      <c r="M6" s="60">
        <f>H6-J6</f>
        <v>4.04</v>
      </c>
      <c r="N6" s="45"/>
    </row>
    <row r="7" s="33" customFormat="1" ht="50" customHeight="1" spans="1:14">
      <c r="A7" s="50"/>
      <c r="B7" s="45" t="s">
        <v>20</v>
      </c>
      <c r="C7" s="46" t="s">
        <v>21</v>
      </c>
      <c r="D7" s="45" t="s">
        <v>23</v>
      </c>
      <c r="E7" s="47">
        <v>229.1488</v>
      </c>
      <c r="F7" s="49">
        <v>229.15</v>
      </c>
      <c r="G7" s="47">
        <v>4.73</v>
      </c>
      <c r="H7" s="47">
        <v>1.94</v>
      </c>
      <c r="I7" s="47"/>
      <c r="J7" s="47"/>
      <c r="K7" s="58"/>
      <c r="L7" s="59">
        <f>F7-I7</f>
        <v>229.15</v>
      </c>
      <c r="M7" s="60">
        <f>H7-J7</f>
        <v>1.94</v>
      </c>
      <c r="N7" s="45"/>
    </row>
    <row r="8" s="33" customFormat="1" ht="50" customHeight="1" spans="1:14">
      <c r="A8" s="45">
        <v>2</v>
      </c>
      <c r="B8" s="45" t="s">
        <v>24</v>
      </c>
      <c r="C8" s="46" t="s">
        <v>25</v>
      </c>
      <c r="D8" s="45" t="s">
        <v>22</v>
      </c>
      <c r="E8" s="47">
        <v>66.92648</v>
      </c>
      <c r="F8" s="48">
        <v>66.93</v>
      </c>
      <c r="G8" s="47">
        <v>0.17</v>
      </c>
      <c r="H8" s="49">
        <v>0.11</v>
      </c>
      <c r="I8" s="47"/>
      <c r="J8" s="47"/>
      <c r="K8" s="58"/>
      <c r="L8" s="59">
        <f>F8-I8</f>
        <v>66.93</v>
      </c>
      <c r="M8" s="60">
        <f>H8-J8</f>
        <v>0.11</v>
      </c>
      <c r="N8" s="45"/>
    </row>
    <row r="9" s="33" customFormat="1" ht="50" customHeight="1" spans="1:14">
      <c r="A9" s="44">
        <v>3</v>
      </c>
      <c r="B9" s="45" t="s">
        <v>26</v>
      </c>
      <c r="C9" s="46" t="s">
        <v>27</v>
      </c>
      <c r="D9" s="45" t="s">
        <v>22</v>
      </c>
      <c r="E9" s="47">
        <v>1500</v>
      </c>
      <c r="F9" s="48">
        <v>1500</v>
      </c>
      <c r="G9" s="47">
        <v>9.05</v>
      </c>
      <c r="H9" s="49">
        <v>4.51</v>
      </c>
      <c r="I9" s="47">
        <f>321.87-160.02</f>
        <v>161.85</v>
      </c>
      <c r="J9" s="47">
        <v>0.05</v>
      </c>
      <c r="K9" s="46" t="s">
        <v>28</v>
      </c>
      <c r="L9" s="59">
        <f>F9-I9</f>
        <v>1338.15</v>
      </c>
      <c r="M9" s="60">
        <f>H9-J9</f>
        <v>4.46</v>
      </c>
      <c r="N9" s="45"/>
    </row>
    <row r="10" s="33" customFormat="1" ht="50" customHeight="1" spans="1:14">
      <c r="A10" s="50"/>
      <c r="B10" s="45" t="s">
        <v>26</v>
      </c>
      <c r="C10" s="46" t="s">
        <v>27</v>
      </c>
      <c r="D10" s="45" t="s">
        <v>23</v>
      </c>
      <c r="E10" s="47">
        <v>3664.95</v>
      </c>
      <c r="F10" s="49">
        <v>3125.45</v>
      </c>
      <c r="G10" s="47">
        <v>44.73</v>
      </c>
      <c r="H10" s="47">
        <v>19.21</v>
      </c>
      <c r="I10" s="47">
        <f>321.87-160.02</f>
        <v>161.85</v>
      </c>
      <c r="J10" s="47">
        <v>1.62</v>
      </c>
      <c r="K10" s="46" t="s">
        <v>28</v>
      </c>
      <c r="L10" s="59">
        <f>F10-I10</f>
        <v>2963.6</v>
      </c>
      <c r="M10" s="60">
        <f>H10-J10</f>
        <v>17.59</v>
      </c>
      <c r="N10" s="45"/>
    </row>
  </sheetData>
  <mergeCells count="15">
    <mergeCell ref="A1:N1"/>
    <mergeCell ref="A2:B2"/>
    <mergeCell ref="M2:N2"/>
    <mergeCell ref="I3:K3"/>
    <mergeCell ref="L3:M3"/>
    <mergeCell ref="A3:A4"/>
    <mergeCell ref="A6:A7"/>
    <mergeCell ref="A9:A10"/>
    <mergeCell ref="B3:B4"/>
    <mergeCell ref="C3:C4"/>
    <mergeCell ref="D3:D4"/>
    <mergeCell ref="E3:E4"/>
    <mergeCell ref="F3:F4"/>
    <mergeCell ref="G3:G4"/>
    <mergeCell ref="H3:H4"/>
  </mergeCells>
  <pageMargins left="0.751388888888889" right="0.751388888888889" top="1" bottom="1" header="0.5" footer="0.5"/>
  <pageSetup paperSize="9" scale="5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10"/>
  <sheetViews>
    <sheetView workbookViewId="0">
      <selection activeCell="G11" sqref="G11"/>
    </sheetView>
  </sheetViews>
  <sheetFormatPr defaultColWidth="9" defaultRowHeight="13.5"/>
  <sheetData>
    <row r="1" spans="1:1">
      <c r="A1" s="30" t="s">
        <v>29</v>
      </c>
    </row>
    <row r="2" spans="1:1">
      <c r="A2" s="30" t="s">
        <v>30</v>
      </c>
    </row>
    <row r="3" spans="1:1">
      <c r="A3" s="30" t="s">
        <v>31</v>
      </c>
    </row>
    <row r="4" spans="1:1">
      <c r="A4" s="30" t="s">
        <v>32</v>
      </c>
    </row>
    <row r="5" spans="1:1">
      <c r="A5" s="30" t="s">
        <v>33</v>
      </c>
    </row>
    <row r="6" spans="1:1">
      <c r="A6" s="30" t="s">
        <v>34</v>
      </c>
    </row>
    <row r="7" spans="1:1">
      <c r="A7" s="30" t="s">
        <v>35</v>
      </c>
    </row>
    <row r="8" spans="1:1">
      <c r="A8" s="30" t="s">
        <v>36</v>
      </c>
    </row>
    <row r="9" spans="1:1">
      <c r="A9" s="30" t="s">
        <v>37</v>
      </c>
    </row>
    <row r="10" spans="1:1">
      <c r="A10" s="30" t="s">
        <v>38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0"/>
  <sheetViews>
    <sheetView workbookViewId="0">
      <selection activeCell="B6" sqref="B6:B10"/>
    </sheetView>
  </sheetViews>
  <sheetFormatPr defaultColWidth="9" defaultRowHeight="13.5"/>
  <cols>
    <col min="1" max="1" width="5.675" customWidth="1"/>
    <col min="2" max="2" width="32.0083333333333" customWidth="1"/>
    <col min="3" max="3" width="40.625" customWidth="1"/>
    <col min="4" max="4" width="26.675" customWidth="1"/>
    <col min="5" max="5" width="13.675" customWidth="1"/>
    <col min="6" max="6" width="14.675" customWidth="1"/>
    <col min="7" max="7" width="11.3416666666667" customWidth="1"/>
    <col min="8" max="8" width="10.3416666666667" customWidth="1"/>
    <col min="9" max="9" width="15.0083333333333" customWidth="1"/>
    <col min="10" max="10" width="21.5083333333333" customWidth="1"/>
    <col min="11" max="11" width="40.625" customWidth="1"/>
    <col min="12" max="12" width="22.3416666666667" customWidth="1"/>
    <col min="13" max="13" width="14.0083333333333" customWidth="1"/>
    <col min="14" max="14" width="6.675" customWidth="1"/>
  </cols>
  <sheetData>
    <row r="1" s="1" customFormat="1" ht="24.5" customHeight="1" spans="1:14">
      <c r="A1" s="3" t="s">
        <v>39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18.5" customHeight="1" spans="1:15">
      <c r="A2" s="4"/>
      <c r="B2" s="4"/>
      <c r="C2" s="5"/>
      <c r="D2" s="5"/>
      <c r="E2" s="6"/>
      <c r="F2" s="7"/>
      <c r="G2" s="6"/>
      <c r="H2" s="8"/>
      <c r="I2" s="6"/>
      <c r="J2" s="6"/>
      <c r="K2" s="5"/>
      <c r="L2" s="20"/>
      <c r="M2" s="21" t="s">
        <v>1</v>
      </c>
      <c r="N2" s="22"/>
      <c r="O2" s="23"/>
    </row>
    <row r="3" s="1" customFormat="1" ht="18.5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10" t="s">
        <v>8</v>
      </c>
      <c r="H3" s="12" t="s">
        <v>9</v>
      </c>
      <c r="I3" s="9" t="s">
        <v>10</v>
      </c>
      <c r="J3" s="9"/>
      <c r="K3" s="9"/>
      <c r="L3" s="24" t="s">
        <v>11</v>
      </c>
      <c r="M3" s="24"/>
      <c r="N3" s="9"/>
    </row>
    <row r="4" s="1" customFormat="1" ht="18.5" customHeight="1" spans="1:14">
      <c r="A4" s="9"/>
      <c r="B4" s="9"/>
      <c r="C4" s="9"/>
      <c r="D4" s="9"/>
      <c r="E4" s="10"/>
      <c r="F4" s="11"/>
      <c r="G4" s="10"/>
      <c r="H4" s="12"/>
      <c r="I4" s="10" t="s">
        <v>12</v>
      </c>
      <c r="J4" s="10" t="s">
        <v>13</v>
      </c>
      <c r="K4" s="9" t="s">
        <v>14</v>
      </c>
      <c r="L4" s="24" t="s">
        <v>15</v>
      </c>
      <c r="M4" s="25" t="s">
        <v>16</v>
      </c>
      <c r="N4" s="9" t="s">
        <v>17</v>
      </c>
    </row>
    <row r="5" s="2" customFormat="1" ht="18.5" customHeight="1" spans="1:14">
      <c r="A5" s="13" t="s">
        <v>18</v>
      </c>
      <c r="B5" s="13" t="s">
        <v>19</v>
      </c>
      <c r="C5" s="13"/>
      <c r="D5" s="14"/>
      <c r="E5" s="15">
        <f t="shared" ref="E5:J5" si="0">SUM(E6:E10)</f>
        <v>22104.0988</v>
      </c>
      <c r="F5" s="15">
        <f t="shared" si="0"/>
        <v>8886.61</v>
      </c>
      <c r="G5" s="15">
        <f t="shared" si="0"/>
        <v>128.515</v>
      </c>
      <c r="H5" s="15">
        <f t="shared" si="0"/>
        <v>56.23</v>
      </c>
      <c r="I5" s="15">
        <f t="shared" si="0"/>
        <v>436.85</v>
      </c>
      <c r="J5" s="15">
        <f t="shared" si="0"/>
        <v>2.33</v>
      </c>
      <c r="K5" s="26"/>
      <c r="L5" s="15">
        <f>SUM(L6:L10)</f>
        <v>8449.76</v>
      </c>
      <c r="M5" s="15">
        <f>SUM(M6:M10)</f>
        <v>53.9</v>
      </c>
      <c r="N5" s="13"/>
    </row>
    <row r="6" ht="18.5" customHeight="1" spans="1:14">
      <c r="A6" s="16">
        <v>1</v>
      </c>
      <c r="B6" s="16" t="s">
        <v>40</v>
      </c>
      <c r="C6" s="17" t="s">
        <v>41</v>
      </c>
      <c r="D6" s="16" t="s">
        <v>23</v>
      </c>
      <c r="E6" s="18">
        <v>16200</v>
      </c>
      <c r="F6" s="19">
        <v>3825.01</v>
      </c>
      <c r="G6" s="18">
        <v>33.8</v>
      </c>
      <c r="H6" s="18">
        <v>20.12</v>
      </c>
      <c r="I6" s="18"/>
      <c r="J6" s="18"/>
      <c r="K6" s="27"/>
      <c r="L6" s="28">
        <v>3825.01</v>
      </c>
      <c r="M6" s="29">
        <v>20.12</v>
      </c>
      <c r="N6" s="16"/>
    </row>
    <row r="7" ht="51.5" customHeight="1" spans="1:14">
      <c r="A7" s="16">
        <v>2</v>
      </c>
      <c r="B7" s="16" t="s">
        <v>42</v>
      </c>
      <c r="C7" s="17" t="s">
        <v>43</v>
      </c>
      <c r="D7" s="16" t="s">
        <v>23</v>
      </c>
      <c r="E7" s="18">
        <v>300</v>
      </c>
      <c r="F7" s="19">
        <v>300</v>
      </c>
      <c r="G7" s="18">
        <v>5.075</v>
      </c>
      <c r="H7" s="18">
        <v>0.96</v>
      </c>
      <c r="I7" s="18">
        <v>275</v>
      </c>
      <c r="J7" s="18">
        <v>0.71</v>
      </c>
      <c r="K7" s="17" t="s">
        <v>44</v>
      </c>
      <c r="L7" s="28">
        <v>25</v>
      </c>
      <c r="M7" s="29">
        <v>0.25</v>
      </c>
      <c r="N7" s="16"/>
    </row>
    <row r="8" ht="18.5" customHeight="1" spans="1:14">
      <c r="A8" s="16">
        <v>3</v>
      </c>
      <c r="B8" s="16" t="s">
        <v>45</v>
      </c>
      <c r="C8" s="17" t="s">
        <v>46</v>
      </c>
      <c r="D8" s="16" t="s">
        <v>23</v>
      </c>
      <c r="E8" s="18">
        <v>1710</v>
      </c>
      <c r="F8" s="19">
        <v>1407</v>
      </c>
      <c r="G8" s="18">
        <v>40.18</v>
      </c>
      <c r="H8" s="18">
        <v>14</v>
      </c>
      <c r="I8" s="18"/>
      <c r="J8" s="18"/>
      <c r="K8" s="27"/>
      <c r="L8" s="28">
        <v>1407</v>
      </c>
      <c r="M8" s="29">
        <v>14</v>
      </c>
      <c r="N8" s="16"/>
    </row>
    <row r="9" ht="18.5" customHeight="1" spans="1:14">
      <c r="A9" s="16">
        <v>4</v>
      </c>
      <c r="B9" s="16" t="s">
        <v>20</v>
      </c>
      <c r="C9" s="17" t="s">
        <v>21</v>
      </c>
      <c r="D9" s="16" t="s">
        <v>23</v>
      </c>
      <c r="E9" s="18">
        <v>229.1488</v>
      </c>
      <c r="F9" s="19">
        <v>229.15</v>
      </c>
      <c r="G9" s="18">
        <v>4.73</v>
      </c>
      <c r="H9" s="18">
        <v>1.94</v>
      </c>
      <c r="I9" s="18"/>
      <c r="J9" s="18"/>
      <c r="K9" s="27"/>
      <c r="L9" s="28">
        <v>229.15</v>
      </c>
      <c r="M9" s="29">
        <v>1.94</v>
      </c>
      <c r="N9" s="16"/>
    </row>
    <row r="10" ht="35" customHeight="1" spans="1:14">
      <c r="A10" s="16">
        <v>5</v>
      </c>
      <c r="B10" s="16" t="s">
        <v>26</v>
      </c>
      <c r="C10" s="17" t="s">
        <v>27</v>
      </c>
      <c r="D10" s="16" t="s">
        <v>23</v>
      </c>
      <c r="E10" s="18">
        <v>3664.95</v>
      </c>
      <c r="F10" s="19">
        <v>3125.45</v>
      </c>
      <c r="G10" s="18">
        <v>44.73</v>
      </c>
      <c r="H10" s="18">
        <v>19.21</v>
      </c>
      <c r="I10" s="18">
        <v>161.85</v>
      </c>
      <c r="J10" s="18">
        <v>1.62</v>
      </c>
      <c r="K10" s="17" t="s">
        <v>28</v>
      </c>
      <c r="L10" s="28">
        <v>2963.6</v>
      </c>
      <c r="M10" s="29">
        <v>17.59</v>
      </c>
      <c r="N10" s="16"/>
    </row>
  </sheetData>
  <mergeCells count="13">
    <mergeCell ref="A1:N1"/>
    <mergeCell ref="A2:B2"/>
    <mergeCell ref="M2:N2"/>
    <mergeCell ref="I3:K3"/>
    <mergeCell ref="L3:M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附件2_始兴县贷款贴息明细表</vt:lpstr>
      <vt:lpstr>主体类型</vt:lpstr>
      <vt:lpstr>2024年_韶关市贷款贴息明细表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L.jz、</cp:lastModifiedBy>
  <dcterms:created xsi:type="dcterms:W3CDTF">2025-02-10T07:23:00Z</dcterms:created>
  <dcterms:modified xsi:type="dcterms:W3CDTF">2025-07-24T01:17:15Z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F7C6BD58DCBF40E7B7A7D044F039CC2D_11</vt:lpwstr>
  </property>
  <property fmtid="{D5CDD505-2E9C-101B-9397-08002B2CF9AE}" pid="3" name="KSOProductBuildVer">
    <vt:lpwstr>2052-10.8.0.5391</vt:lpwstr>
  </property>
</Properties>
</file>